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5" yWindow="65311" windowWidth="20040" windowHeight="9075" activeTab="0"/>
  </bookViews>
  <sheets>
    <sheet name="Übersicht-Bayern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<sst xmlns="http://schemas.openxmlformats.org/spreadsheetml/2006/main" count="124" uniqueCount="103">
  <si>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Sparkassen in Bayern:</t>
  </si>
  <si>
    <t>Summe</t>
  </si>
  <si>
    <t>Oberbayern</t>
  </si>
  <si>
    <t>Sparkasse</t>
  </si>
  <si>
    <t>Altötting</t>
  </si>
  <si>
    <t>Bad Tölz</t>
  </si>
  <si>
    <t>Berchtesgaden</t>
  </si>
  <si>
    <t>Dachau</t>
  </si>
  <si>
    <t>Erding</t>
  </si>
  <si>
    <t>Freising</t>
  </si>
  <si>
    <t>Fürstenfeldbruck</t>
  </si>
  <si>
    <t>Garmisch-Partenk.</t>
  </si>
  <si>
    <t>Landsberg</t>
  </si>
  <si>
    <t>Miesbach</t>
  </si>
  <si>
    <t>Moosburg</t>
  </si>
  <si>
    <t>M-Stadtsparkasse</t>
  </si>
  <si>
    <t>Neuburg</t>
  </si>
  <si>
    <t>Pfaffenhofen</t>
  </si>
  <si>
    <t>Rosenheim</t>
  </si>
  <si>
    <t>Traunstein</t>
  </si>
  <si>
    <t>Wasserburg</t>
  </si>
  <si>
    <t>Niederbayern</t>
  </si>
  <si>
    <t>Deggendorf</t>
  </si>
  <si>
    <t>Freyung</t>
  </si>
  <si>
    <t>Kelheim</t>
  </si>
  <si>
    <t>Landshut</t>
  </si>
  <si>
    <t>Niederbayern Mitte</t>
  </si>
  <si>
    <t>Passau</t>
  </si>
  <si>
    <t>Rottal</t>
  </si>
  <si>
    <t>Oberpfalz</t>
  </si>
  <si>
    <t>Amberg</t>
  </si>
  <si>
    <t>Cham</t>
  </si>
  <si>
    <t>Eschenbach</t>
  </si>
  <si>
    <t>Neumarkt</t>
  </si>
  <si>
    <t>Oberpfalz-Nord</t>
  </si>
  <si>
    <t>Regensburg</t>
  </si>
  <si>
    <t>Schwandorf</t>
  </si>
  <si>
    <t>Oberfranken</t>
  </si>
  <si>
    <t>Bamberg</t>
  </si>
  <si>
    <t>Bayreuth</t>
  </si>
  <si>
    <t>Coburg</t>
  </si>
  <si>
    <t>Forchheim</t>
  </si>
  <si>
    <t>Hof (Hochfranken)</t>
  </si>
  <si>
    <t>Kulmbach</t>
  </si>
  <si>
    <t>Mittelfranken</t>
  </si>
  <si>
    <t>Ansbach</t>
  </si>
  <si>
    <t>Fürth</t>
  </si>
  <si>
    <t>Gunzenhausen</t>
  </si>
  <si>
    <t>Neustadt-Aisch</t>
  </si>
  <si>
    <t>Unterfranken</t>
  </si>
  <si>
    <t>Aschaffenburg</t>
  </si>
  <si>
    <t>Bad Kissingen</t>
  </si>
  <si>
    <t>Bad Neustadt/Saale</t>
  </si>
  <si>
    <t>Miltenberg</t>
  </si>
  <si>
    <t>Würzburg</t>
  </si>
  <si>
    <t>Schwaben</t>
  </si>
  <si>
    <t>Aichach</t>
  </si>
  <si>
    <t>Allgäu</t>
  </si>
  <si>
    <t>Augsburg-Kreis</t>
  </si>
  <si>
    <t>Augsburg-Stadt</t>
  </si>
  <si>
    <t>Donauwörth</t>
  </si>
  <si>
    <t>Günzburg</t>
  </si>
  <si>
    <t>Kaufbeuren</t>
  </si>
  <si>
    <t>Memmingen</t>
  </si>
  <si>
    <t>Neu-Ulm</t>
  </si>
  <si>
    <t>Erlangen-Höchstadt</t>
  </si>
  <si>
    <t>Schweinfurt-Haßberge</t>
  </si>
  <si>
    <t>Dillingen-Nördlingen</t>
  </si>
  <si>
    <t>Steigerung</t>
  </si>
  <si>
    <t>2019/18 (%)</t>
  </si>
  <si>
    <t>rücklage</t>
  </si>
  <si>
    <t>M-Kreisspk-STA-EBE</t>
  </si>
  <si>
    <t>an Träger (€)</t>
  </si>
  <si>
    <t>ausschüttung</t>
  </si>
  <si>
    <t>Vorschlag des Vorstandes beschloss der Verwaltungsrat, aufgrund der Belastungen aus der Corona-Krise auf eine</t>
  </si>
  <si>
    <t>Ingolstadt-EIC *)</t>
  </si>
  <si>
    <r>
      <t xml:space="preserve">Gewinnausschüttung zu Gunsten der Träger zu verzichten. </t>
    </r>
    <r>
      <rPr>
        <b/>
        <sz val="10"/>
        <rFont val="Arial"/>
        <family val="2"/>
      </rPr>
      <t>Der Verwaltungsrat folgt damit den Empfehlungen der BaFin, der</t>
    </r>
  </si>
  <si>
    <r>
      <t>Bundesbank, des Dt. Städtetages sowie des Bayer. Sparkassenverbands</t>
    </r>
    <r>
      <rPr>
        <sz val="10"/>
        <rFont val="Arial"/>
        <family val="0"/>
      </rPr>
      <t>. Der Bilanzgewinn in Höhe von 11.159.556,95 € soll gemäß</t>
    </r>
  </si>
  <si>
    <t>Summe Bayern</t>
  </si>
  <si>
    <t>Fonds für allgemeine</t>
  </si>
  <si>
    <t>Bankrisiken</t>
  </si>
  <si>
    <t>"In seiner heutigen Sitzung (17. Juli 2020) stellte der Verwaltungsrat den Jahresabschluss zum 31.12.2019 fest. In Übereinstimmung mit dem</t>
  </si>
  <si>
    <t>§ 21 Abs. 3 Satz 2 SpkO voll den Rücklagen zugeführt werden."</t>
  </si>
  <si>
    <t>*) Als einzige Sparkasse hat Ingolstadt eine Begründung abgegeben weshalb vom Gewinn nichts - wie jedes Jahr üblich - an die Träger ausgeschüttet wird:</t>
  </si>
  <si>
    <t>Regen-Viechtach</t>
  </si>
  <si>
    <t>Weilheim(Oberland)</t>
  </si>
  <si>
    <t>Nettogewinn</t>
  </si>
  <si>
    <t>davon Zuführung zum</t>
  </si>
  <si>
    <t>zur Sicherheits-</t>
  </si>
  <si>
    <t xml:space="preserve">davon Zuführung </t>
  </si>
  <si>
    <t>Vergleich Guthaben bei der Bundesbank 2019 und 2018 (31.12.), Nettogewinn und Verwendung</t>
  </si>
  <si>
    <t>Stand. 15.09.2020 (61 von 64 Sparkassen); Fehlende Werte: Jahresbericht noch nicht veröffentlicht</t>
  </si>
  <si>
    <t>(TEUR)</t>
  </si>
  <si>
    <t>Guthaben Spk. bei der Deutschen Bundesbank</t>
  </si>
  <si>
    <t>Erwartung der BaFin, vorerst bis Oktober 2020 keine Ausschüttungen vorzunehmen, erst zu einem späterenZeitpunkt in 2020 entschieden werden.</t>
  </si>
  <si>
    <t>Nürnberg **)</t>
  </si>
  <si>
    <t>gelb markiert: Sparkasse hat 2019 bei der Deutschen Bundesbank weniger Guthaben als 2018 (Fürstenfeldbruck,Cham, Regensburg)</t>
  </si>
  <si>
    <t xml:space="preserve">festgestellt und den Lagebericht des Vorstands entgegengenommen. Über die Gewinnverwendung (§ 21 SpkO) soll aufgrund derCorona-Krise sowie der </t>
  </si>
  <si>
    <t>**) Der Verwaltungsrat hat in seiner heutigen Sitzung (24.7.2020) vom Prüfungsergebnis Kenntnis genommen, den Jahresabschluss 2019 mit Anhang</t>
  </si>
  <si>
    <t>(Operativer Gewinn)</t>
  </si>
  <si>
    <t>Bayern (61 von 64 Sparkassen)</t>
  </si>
  <si>
    <t>Mittelfranken-Süd</t>
  </si>
  <si>
    <t>davon Gewinn-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</si>
</sst>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17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3" borderId="0" xfId="0" applyFill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0" fontId="5" fillId="2" borderId="0" xfId="0" applyFon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K15" sqref="K15:K16"/>
    </sheetView>
  </sheetViews>
  <sheetFormatPr defaultColWidth="11.421875" defaultRowHeight="12.75"/>
  <cols>
    <col min="1" max="1" width="17.7109375" style="5" customWidth="1"/>
    <col min="2" max="5" width="15.7109375" style="0" customWidth="1"/>
    <col min="6" max="6" width="17.57421875" style="0" customWidth="1"/>
    <col min="7" max="8" width="15.7109375" style="0" customWidth="1"/>
  </cols>
  <sheetData>
    <row r="1" ht="15.75">
      <c r="A1" s="1" t="s">
        <v>0</v>
      </c>
    </row>
    <row r="2" ht="15.75">
      <c r="A2" s="1" t="s">
        <v>90</v>
      </c>
    </row>
    <row r="3" ht="12.75">
      <c r="A3" s="2" t="s">
        <v>91</v>
      </c>
    </row>
    <row r="4" ht="12.75">
      <c r="A4" s="2" t="s">
        <v>96</v>
      </c>
    </row>
    <row r="5" ht="13.5" thickBot="1">
      <c r="A5" s="3"/>
    </row>
    <row r="6" spans="1:8" ht="12.75">
      <c r="A6" s="3"/>
      <c r="B6" s="27" t="s">
        <v>93</v>
      </c>
      <c r="C6" s="28"/>
      <c r="D6" s="29"/>
      <c r="E6" s="44">
        <v>2019</v>
      </c>
      <c r="F6" s="16"/>
      <c r="G6" s="12"/>
      <c r="H6" s="40"/>
    </row>
    <row r="7" spans="1:8" ht="12.75">
      <c r="A7" s="3"/>
      <c r="B7" s="22">
        <v>2019</v>
      </c>
      <c r="C7" s="23">
        <v>2018</v>
      </c>
      <c r="D7" s="24" t="s">
        <v>68</v>
      </c>
      <c r="E7" s="45" t="s">
        <v>86</v>
      </c>
      <c r="F7" s="22" t="s">
        <v>87</v>
      </c>
      <c r="G7" s="23" t="s">
        <v>89</v>
      </c>
      <c r="H7" s="41" t="s">
        <v>102</v>
      </c>
    </row>
    <row r="8" spans="1:8" ht="15.75">
      <c r="A8" s="6"/>
      <c r="B8" s="22" t="s">
        <v>92</v>
      </c>
      <c r="C8" s="23" t="s">
        <v>92</v>
      </c>
      <c r="D8" s="24" t="s">
        <v>69</v>
      </c>
      <c r="E8" s="46" t="s">
        <v>99</v>
      </c>
      <c r="F8" s="22" t="s">
        <v>79</v>
      </c>
      <c r="G8" s="23" t="s">
        <v>88</v>
      </c>
      <c r="H8" s="42" t="s">
        <v>73</v>
      </c>
    </row>
    <row r="9" spans="1:8" ht="16.5" thickBot="1">
      <c r="A9" s="4" t="s">
        <v>2</v>
      </c>
      <c r="B9" s="13"/>
      <c r="C9" s="14"/>
      <c r="D9" s="15"/>
      <c r="E9" s="47" t="s">
        <v>92</v>
      </c>
      <c r="F9" s="25" t="s">
        <v>80</v>
      </c>
      <c r="G9" s="26" t="s">
        <v>70</v>
      </c>
      <c r="H9" s="43" t="s">
        <v>72</v>
      </c>
    </row>
    <row r="10" ht="12.75">
      <c r="A10" s="3" t="s">
        <v>3</v>
      </c>
    </row>
    <row r="11" spans="1:8" ht="12.75">
      <c r="A11" s="5" t="s">
        <v>4</v>
      </c>
      <c r="B11" s="8">
        <v>153705</v>
      </c>
      <c r="C11" s="8">
        <v>66078</v>
      </c>
      <c r="D11" s="9">
        <f>((B11/C11*100))-100</f>
        <v>132.61145918460002</v>
      </c>
      <c r="E11" s="8">
        <f aca="true" t="shared" si="0" ref="E11:E30">(F11+G11)</f>
        <v>8285</v>
      </c>
      <c r="F11" s="8">
        <v>5300</v>
      </c>
      <c r="G11" s="8">
        <v>2985</v>
      </c>
      <c r="H11" s="8">
        <v>0</v>
      </c>
    </row>
    <row r="12" spans="1:8" ht="12.75">
      <c r="A12" s="5" t="s">
        <v>5</v>
      </c>
      <c r="B12" s="8">
        <v>144843</v>
      </c>
      <c r="C12" s="8">
        <v>12531</v>
      </c>
      <c r="D12" s="9">
        <f>((B12/C12*100))-100</f>
        <v>1055.8774239885086</v>
      </c>
      <c r="E12" s="8">
        <f t="shared" si="0"/>
        <v>7610</v>
      </c>
      <c r="F12" s="8">
        <v>4670</v>
      </c>
      <c r="G12" s="8">
        <v>2940</v>
      </c>
      <c r="H12" s="8">
        <v>0</v>
      </c>
    </row>
    <row r="13" spans="1:8" ht="12.75">
      <c r="A13" s="5" t="s">
        <v>6</v>
      </c>
      <c r="B13" s="8">
        <v>94088</v>
      </c>
      <c r="C13" s="8">
        <v>9281</v>
      </c>
      <c r="D13" s="9">
        <f aca="true" t="shared" si="1" ref="D13:D64">((B13/C13*100))-100</f>
        <v>913.7700678806164</v>
      </c>
      <c r="E13" s="8">
        <f t="shared" si="0"/>
        <v>6575</v>
      </c>
      <c r="F13" s="8">
        <v>5500</v>
      </c>
      <c r="G13" s="8">
        <v>1075</v>
      </c>
      <c r="H13" s="8">
        <v>0</v>
      </c>
    </row>
    <row r="14" spans="1:8" ht="12.75">
      <c r="A14" s="5" t="s">
        <v>7</v>
      </c>
      <c r="B14" s="8">
        <v>178278</v>
      </c>
      <c r="C14" s="8">
        <v>23615</v>
      </c>
      <c r="D14" s="9">
        <f t="shared" si="1"/>
        <v>654.9354224010164</v>
      </c>
      <c r="E14" s="8">
        <f t="shared" si="0"/>
        <v>32876</v>
      </c>
      <c r="F14" s="18">
        <v>14000</v>
      </c>
      <c r="G14" s="8">
        <v>18876</v>
      </c>
      <c r="H14" s="18">
        <v>0</v>
      </c>
    </row>
    <row r="15" spans="1:8" ht="12.75">
      <c r="A15" s="5" t="s">
        <v>8</v>
      </c>
      <c r="B15" s="8">
        <v>150047</v>
      </c>
      <c r="C15" s="8">
        <v>27829</v>
      </c>
      <c r="D15" s="9">
        <f t="shared" si="1"/>
        <v>439.17496137123146</v>
      </c>
      <c r="E15" s="8">
        <f t="shared" si="0"/>
        <v>12849</v>
      </c>
      <c r="F15" s="8">
        <v>9500</v>
      </c>
      <c r="G15" s="8">
        <v>3349</v>
      </c>
      <c r="H15" s="18">
        <v>0</v>
      </c>
    </row>
    <row r="16" spans="1:8" ht="12.75">
      <c r="A16" s="5" t="s">
        <v>9</v>
      </c>
      <c r="B16" s="8">
        <v>94538</v>
      </c>
      <c r="C16" s="8">
        <v>13788</v>
      </c>
      <c r="D16" s="9">
        <f t="shared" si="1"/>
        <v>585.6541920510589</v>
      </c>
      <c r="E16" s="8">
        <f t="shared" si="0"/>
        <v>10769</v>
      </c>
      <c r="F16" s="8">
        <v>9100</v>
      </c>
      <c r="G16" s="8">
        <v>1669</v>
      </c>
      <c r="H16" s="18">
        <v>0</v>
      </c>
    </row>
    <row r="17" spans="1:8" ht="12.75">
      <c r="A17" s="35" t="s">
        <v>10</v>
      </c>
      <c r="B17" s="19">
        <v>173978</v>
      </c>
      <c r="C17" s="19">
        <v>365269</v>
      </c>
      <c r="D17" s="20">
        <f t="shared" si="1"/>
        <v>-52.36989725380473</v>
      </c>
      <c r="E17" s="8">
        <f t="shared" si="0"/>
        <v>6314</v>
      </c>
      <c r="F17" s="8">
        <v>1000</v>
      </c>
      <c r="G17" s="34">
        <v>5314</v>
      </c>
      <c r="H17" s="18">
        <v>0</v>
      </c>
    </row>
    <row r="18" spans="1:8" ht="12.75">
      <c r="A18" s="5" t="s">
        <v>11</v>
      </c>
      <c r="B18" s="8">
        <v>67376</v>
      </c>
      <c r="C18" s="8">
        <v>25431</v>
      </c>
      <c r="D18" s="9">
        <f t="shared" si="1"/>
        <v>164.93649482914554</v>
      </c>
      <c r="E18" s="8">
        <f t="shared" si="0"/>
        <v>3199</v>
      </c>
      <c r="F18" s="8">
        <v>2800</v>
      </c>
      <c r="G18" s="17">
        <v>399</v>
      </c>
      <c r="H18" s="18">
        <v>0</v>
      </c>
    </row>
    <row r="19" spans="1:8" ht="12.75">
      <c r="A19" s="30" t="s">
        <v>75</v>
      </c>
      <c r="B19" s="8">
        <v>288665</v>
      </c>
      <c r="C19" s="8">
        <v>43271</v>
      </c>
      <c r="D19" s="9">
        <f t="shared" si="1"/>
        <v>567.1096115181068</v>
      </c>
      <c r="E19" s="8">
        <f t="shared" si="0"/>
        <v>31160</v>
      </c>
      <c r="F19" s="8">
        <v>16300</v>
      </c>
      <c r="G19" s="8">
        <v>14860</v>
      </c>
      <c r="H19" s="18">
        <v>0</v>
      </c>
    </row>
    <row r="20" spans="1:8" ht="12.75">
      <c r="A20" s="5" t="s">
        <v>12</v>
      </c>
      <c r="B20" s="8">
        <v>117563</v>
      </c>
      <c r="C20" s="8">
        <v>22934</v>
      </c>
      <c r="D20" s="9">
        <f t="shared" si="1"/>
        <v>412.6144588820092</v>
      </c>
      <c r="E20" s="8">
        <f t="shared" si="0"/>
        <v>12782</v>
      </c>
      <c r="F20" s="8">
        <v>11500</v>
      </c>
      <c r="G20" s="8">
        <v>1282</v>
      </c>
      <c r="H20" s="18">
        <v>0</v>
      </c>
    </row>
    <row r="21" spans="1:8" ht="12.75">
      <c r="A21" s="5" t="s">
        <v>13</v>
      </c>
      <c r="B21" s="8">
        <v>106543</v>
      </c>
      <c r="C21" s="8">
        <v>41754</v>
      </c>
      <c r="D21" s="9">
        <f t="shared" si="1"/>
        <v>155.16836710255305</v>
      </c>
      <c r="E21" s="8">
        <f t="shared" si="0"/>
        <v>4806</v>
      </c>
      <c r="F21" s="8">
        <v>2000</v>
      </c>
      <c r="G21" s="8">
        <v>2806</v>
      </c>
      <c r="H21" s="18">
        <v>0</v>
      </c>
    </row>
    <row r="22" spans="1:8" ht="12.75">
      <c r="A22" s="5" t="s">
        <v>14</v>
      </c>
      <c r="B22" s="8">
        <v>49667</v>
      </c>
      <c r="C22" s="8">
        <v>14144</v>
      </c>
      <c r="D22" s="9">
        <f t="shared" si="1"/>
        <v>251.1524321266968</v>
      </c>
      <c r="E22" s="8">
        <f t="shared" si="0"/>
        <v>3500</v>
      </c>
      <c r="F22" s="8">
        <v>0</v>
      </c>
      <c r="G22" s="8">
        <v>3500</v>
      </c>
      <c r="H22" s="18">
        <v>0</v>
      </c>
    </row>
    <row r="23" spans="1:8" ht="12.75">
      <c r="A23" s="5" t="s">
        <v>15</v>
      </c>
      <c r="B23" s="8">
        <v>790706</v>
      </c>
      <c r="C23" s="8">
        <v>425295</v>
      </c>
      <c r="D23" s="9">
        <f t="shared" si="1"/>
        <v>85.91942063743988</v>
      </c>
      <c r="E23" s="8">
        <f t="shared" si="0"/>
        <v>132611</v>
      </c>
      <c r="F23" s="8">
        <v>91000</v>
      </c>
      <c r="G23" s="8">
        <v>41611</v>
      </c>
      <c r="H23" s="18">
        <v>0</v>
      </c>
    </row>
    <row r="24" spans="1:8" ht="12.75">
      <c r="A24" s="5" t="s">
        <v>71</v>
      </c>
      <c r="B24" s="8">
        <v>1096978</v>
      </c>
      <c r="C24" s="8">
        <v>468049</v>
      </c>
      <c r="D24" s="9">
        <f t="shared" si="1"/>
        <v>134.3724695491284</v>
      </c>
      <c r="E24" s="8">
        <f t="shared" si="0"/>
        <v>52560</v>
      </c>
      <c r="F24" s="8">
        <v>22000</v>
      </c>
      <c r="G24" s="8">
        <v>30560</v>
      </c>
      <c r="H24" s="18">
        <v>0</v>
      </c>
    </row>
    <row r="25" spans="1:8" ht="12.75">
      <c r="A25" s="5" t="s">
        <v>16</v>
      </c>
      <c r="B25" s="8">
        <v>51903</v>
      </c>
      <c r="C25" s="8">
        <v>31907</v>
      </c>
      <c r="D25" s="9">
        <f t="shared" si="1"/>
        <v>62.66963362271602</v>
      </c>
      <c r="E25" s="8">
        <f t="shared" si="0"/>
        <v>4654</v>
      </c>
      <c r="F25" s="8">
        <v>1700</v>
      </c>
      <c r="G25" s="8">
        <v>2954</v>
      </c>
      <c r="H25" s="18">
        <v>0</v>
      </c>
    </row>
    <row r="26" spans="1:8" ht="12.75">
      <c r="A26" s="5" t="s">
        <v>17</v>
      </c>
      <c r="B26" s="8">
        <v>106573</v>
      </c>
      <c r="C26" s="8">
        <v>11503</v>
      </c>
      <c r="D26" s="9">
        <f t="shared" si="1"/>
        <v>826.4800486829523</v>
      </c>
      <c r="E26" s="8">
        <f t="shared" si="0"/>
        <v>15048</v>
      </c>
      <c r="F26" s="8">
        <v>14400</v>
      </c>
      <c r="G26" s="8">
        <v>648</v>
      </c>
      <c r="H26" s="18">
        <v>0</v>
      </c>
    </row>
    <row r="27" spans="1:8" ht="12.75">
      <c r="A27" s="5" t="s">
        <v>18</v>
      </c>
      <c r="B27" s="8">
        <v>214652</v>
      </c>
      <c r="C27" s="8">
        <v>94613</v>
      </c>
      <c r="D27" s="9">
        <f t="shared" si="1"/>
        <v>126.87368543434837</v>
      </c>
      <c r="E27" s="8">
        <f t="shared" si="0"/>
        <v>29421</v>
      </c>
      <c r="F27" s="8">
        <v>15000</v>
      </c>
      <c r="G27" s="8">
        <v>14421</v>
      </c>
      <c r="H27" s="18">
        <v>0</v>
      </c>
    </row>
    <row r="28" spans="1:8" ht="12.75">
      <c r="A28" s="5" t="s">
        <v>19</v>
      </c>
      <c r="B28" s="8">
        <v>135127</v>
      </c>
      <c r="C28" s="8">
        <v>46243</v>
      </c>
      <c r="D28" s="9">
        <f t="shared" si="1"/>
        <v>192.21071297277427</v>
      </c>
      <c r="E28" s="8">
        <f t="shared" si="0"/>
        <v>11672</v>
      </c>
      <c r="F28" s="8">
        <v>11000</v>
      </c>
      <c r="G28" s="8">
        <v>672</v>
      </c>
      <c r="H28" s="8">
        <v>0</v>
      </c>
    </row>
    <row r="29" spans="1:8" ht="12.75">
      <c r="A29" s="5" t="s">
        <v>20</v>
      </c>
      <c r="B29" s="8">
        <v>67544</v>
      </c>
      <c r="C29" s="8">
        <v>38318</v>
      </c>
      <c r="D29" s="9">
        <f t="shared" si="1"/>
        <v>76.27224802964665</v>
      </c>
      <c r="E29" s="8">
        <f t="shared" si="0"/>
        <v>5157</v>
      </c>
      <c r="F29" s="8">
        <v>3600</v>
      </c>
      <c r="G29" s="8">
        <v>1557</v>
      </c>
      <c r="H29" s="8">
        <v>0</v>
      </c>
    </row>
    <row r="30" spans="1:8" ht="12.75">
      <c r="A30" s="5" t="s">
        <v>85</v>
      </c>
      <c r="B30" s="8">
        <v>119729</v>
      </c>
      <c r="C30" s="8">
        <v>20194</v>
      </c>
      <c r="D30" s="9">
        <f t="shared" si="1"/>
        <v>492.8939288897692</v>
      </c>
      <c r="E30" s="8">
        <f t="shared" si="0"/>
        <v>14639</v>
      </c>
      <c r="F30" s="8">
        <v>11400</v>
      </c>
      <c r="G30" s="8">
        <v>3239</v>
      </c>
      <c r="H30" s="8">
        <v>0</v>
      </c>
    </row>
    <row r="31" spans="1:8" ht="12.75">
      <c r="A31" s="3" t="s">
        <v>1</v>
      </c>
      <c r="B31" s="10">
        <f>SUM(B11:B30)</f>
        <v>4202503</v>
      </c>
      <c r="C31" s="10">
        <f>SUM(C11:C30)</f>
        <v>1802047</v>
      </c>
      <c r="D31" s="11">
        <f t="shared" si="1"/>
        <v>133.20718050084156</v>
      </c>
      <c r="E31" s="10">
        <f>SUM(E11:E30)</f>
        <v>406487</v>
      </c>
      <c r="F31" s="10">
        <f>SUM(F11:F30)</f>
        <v>251770</v>
      </c>
      <c r="G31" s="10">
        <f>SUM(G11:G30)</f>
        <v>154717</v>
      </c>
      <c r="H31">
        <v>0</v>
      </c>
    </row>
    <row r="32" spans="4:5" ht="12.75">
      <c r="D32" s="9"/>
      <c r="E32" s="8"/>
    </row>
    <row r="33" spans="1:5" ht="15.75">
      <c r="A33" s="4" t="s">
        <v>21</v>
      </c>
      <c r="D33" s="9"/>
      <c r="E33" s="8"/>
    </row>
    <row r="34" spans="1:5" ht="12.75">
      <c r="A34" s="3" t="s">
        <v>3</v>
      </c>
      <c r="D34" s="9"/>
      <c r="E34" s="8"/>
    </row>
    <row r="35" spans="1:8" ht="12.75">
      <c r="A35" s="5" t="s">
        <v>22</v>
      </c>
      <c r="B35" s="8">
        <v>123586</v>
      </c>
      <c r="C35" s="8">
        <v>17651</v>
      </c>
      <c r="D35" s="9">
        <f t="shared" si="1"/>
        <v>600.164296640417</v>
      </c>
      <c r="E35" s="8">
        <f aca="true" t="shared" si="2" ref="E35:E42">(F35+G35)</f>
        <v>11552</v>
      </c>
      <c r="F35" s="8">
        <v>7500</v>
      </c>
      <c r="G35" s="8">
        <v>4052</v>
      </c>
      <c r="H35" s="8">
        <v>0</v>
      </c>
    </row>
    <row r="36" spans="1:8" ht="12.75">
      <c r="A36" s="5" t="s">
        <v>23</v>
      </c>
      <c r="B36" s="8">
        <v>45157</v>
      </c>
      <c r="C36" s="8">
        <v>19009</v>
      </c>
      <c r="D36" s="9">
        <f t="shared" si="1"/>
        <v>137.55589457625334</v>
      </c>
      <c r="E36" s="8">
        <f t="shared" si="2"/>
        <v>1804</v>
      </c>
      <c r="F36" s="8">
        <v>1700</v>
      </c>
      <c r="G36">
        <v>104</v>
      </c>
      <c r="H36" s="8">
        <v>0</v>
      </c>
    </row>
    <row r="37" spans="1:8" ht="12.75">
      <c r="A37" s="5" t="s">
        <v>24</v>
      </c>
      <c r="B37" s="8">
        <v>154453</v>
      </c>
      <c r="C37" s="8">
        <v>139327</v>
      </c>
      <c r="D37" s="9">
        <f t="shared" si="1"/>
        <v>10.856474337350264</v>
      </c>
      <c r="E37" s="8">
        <f t="shared" si="2"/>
        <v>7432</v>
      </c>
      <c r="F37" s="8">
        <v>3000</v>
      </c>
      <c r="G37" s="8">
        <v>4432</v>
      </c>
      <c r="H37" s="8">
        <v>0</v>
      </c>
    </row>
    <row r="38" spans="1:8" ht="12.75">
      <c r="A38" s="5" t="s">
        <v>25</v>
      </c>
      <c r="B38" s="8">
        <v>237647</v>
      </c>
      <c r="C38" s="8">
        <v>77017</v>
      </c>
      <c r="D38" s="9">
        <f t="shared" si="1"/>
        <v>208.56434293727358</v>
      </c>
      <c r="E38" s="8">
        <f t="shared" si="2"/>
        <v>11042</v>
      </c>
      <c r="F38" s="8">
        <v>4500</v>
      </c>
      <c r="G38" s="8">
        <v>6542</v>
      </c>
      <c r="H38" s="8">
        <v>0</v>
      </c>
    </row>
    <row r="39" spans="1:8" ht="12.75">
      <c r="A39" s="5" t="s">
        <v>26</v>
      </c>
      <c r="B39" s="8">
        <v>219901</v>
      </c>
      <c r="C39" s="8">
        <v>64547</v>
      </c>
      <c r="D39" s="9">
        <f t="shared" si="1"/>
        <v>240.68353292949325</v>
      </c>
      <c r="E39" s="8">
        <f t="shared" si="2"/>
        <v>27864</v>
      </c>
      <c r="F39" s="8">
        <v>20000</v>
      </c>
      <c r="G39" s="8">
        <v>7864</v>
      </c>
      <c r="H39" s="8">
        <v>0</v>
      </c>
    </row>
    <row r="40" spans="1:8" ht="12.75">
      <c r="A40" s="5" t="s">
        <v>27</v>
      </c>
      <c r="B40" s="8">
        <v>172110</v>
      </c>
      <c r="C40" s="8">
        <v>171430</v>
      </c>
      <c r="D40" s="9">
        <f t="shared" si="1"/>
        <v>0.3966633611386641</v>
      </c>
      <c r="E40" s="8">
        <f t="shared" si="2"/>
        <v>14753</v>
      </c>
      <c r="F40" s="8">
        <v>10000</v>
      </c>
      <c r="G40" s="8">
        <v>4753</v>
      </c>
      <c r="H40" s="8">
        <v>0</v>
      </c>
    </row>
    <row r="41" spans="1:8" ht="12.75">
      <c r="A41" s="5" t="s">
        <v>84</v>
      </c>
      <c r="B41" s="8">
        <v>85626</v>
      </c>
      <c r="C41" s="8">
        <v>56272</v>
      </c>
      <c r="D41" s="9">
        <f t="shared" si="1"/>
        <v>52.1644867785044</v>
      </c>
      <c r="E41" s="8">
        <f t="shared" si="2"/>
        <v>14692</v>
      </c>
      <c r="F41" s="8">
        <v>0</v>
      </c>
      <c r="G41" s="8">
        <v>14692</v>
      </c>
      <c r="H41" s="8">
        <v>0</v>
      </c>
    </row>
    <row r="42" spans="1:8" ht="12.75">
      <c r="A42" s="5" t="s">
        <v>28</v>
      </c>
      <c r="B42" s="8">
        <v>151205</v>
      </c>
      <c r="C42" s="8">
        <v>67089</v>
      </c>
      <c r="D42" s="9">
        <f t="shared" si="1"/>
        <v>125.3797194771125</v>
      </c>
      <c r="E42" s="8">
        <f t="shared" si="2"/>
        <v>10681</v>
      </c>
      <c r="F42" s="8">
        <v>9600</v>
      </c>
      <c r="G42" s="8">
        <v>1081</v>
      </c>
      <c r="H42" s="8">
        <v>0</v>
      </c>
    </row>
    <row r="43" spans="1:8" ht="12.75">
      <c r="A43" s="3" t="s">
        <v>1</v>
      </c>
      <c r="B43" s="10">
        <f>SUM(B35:B42)</f>
        <v>1189685</v>
      </c>
      <c r="C43" s="10">
        <f>SUM(C35:C42)</f>
        <v>612342</v>
      </c>
      <c r="D43" s="11">
        <f t="shared" si="1"/>
        <v>94.28440316032544</v>
      </c>
      <c r="E43" s="10">
        <f>SUM(E35:E42)</f>
        <v>99820</v>
      </c>
      <c r="F43" s="10">
        <f>SUM(F35:F42)</f>
        <v>56300</v>
      </c>
      <c r="G43" s="10">
        <f>SUM(G35:G42)</f>
        <v>43520</v>
      </c>
      <c r="H43" s="8">
        <v>0</v>
      </c>
    </row>
    <row r="44" ht="12.75">
      <c r="D44" s="9"/>
    </row>
    <row r="45" spans="1:4" ht="15.75">
      <c r="A45" s="4" t="s">
        <v>29</v>
      </c>
      <c r="D45" s="9"/>
    </row>
    <row r="46" spans="1:4" ht="12.75">
      <c r="A46" s="3" t="s">
        <v>3</v>
      </c>
      <c r="D46" s="9"/>
    </row>
    <row r="47" spans="1:8" ht="12.75">
      <c r="A47" s="5" t="s">
        <v>30</v>
      </c>
      <c r="B47" s="8">
        <v>100552</v>
      </c>
      <c r="C47" s="8">
        <v>13382</v>
      </c>
      <c r="D47" s="9">
        <f t="shared" si="1"/>
        <v>651.3973994918548</v>
      </c>
      <c r="E47" s="8">
        <f aca="true" t="shared" si="3" ref="E47:E53">(F47+G47)</f>
        <v>3484</v>
      </c>
      <c r="F47" s="8">
        <v>2400</v>
      </c>
      <c r="G47" s="8">
        <v>1084</v>
      </c>
      <c r="H47" s="8">
        <v>0</v>
      </c>
    </row>
    <row r="48" spans="1:8" ht="12.75">
      <c r="A48" s="21" t="s">
        <v>31</v>
      </c>
      <c r="B48" s="19">
        <v>5182</v>
      </c>
      <c r="C48" s="19">
        <v>15728</v>
      </c>
      <c r="D48" s="20">
        <f t="shared" si="1"/>
        <v>-67.05239064089523</v>
      </c>
      <c r="E48" s="8">
        <f t="shared" si="3"/>
        <v>5631</v>
      </c>
      <c r="F48" s="8">
        <v>1700</v>
      </c>
      <c r="G48" s="8">
        <v>3931</v>
      </c>
      <c r="H48" s="8">
        <v>0</v>
      </c>
    </row>
    <row r="49" spans="1:8" ht="12.75">
      <c r="A49" s="5" t="s">
        <v>32</v>
      </c>
      <c r="B49" s="8">
        <v>90459</v>
      </c>
      <c r="C49" s="8">
        <v>40846</v>
      </c>
      <c r="D49" s="9">
        <f t="shared" si="1"/>
        <v>121.46354600205652</v>
      </c>
      <c r="E49" s="8">
        <f t="shared" si="3"/>
        <v>3276</v>
      </c>
      <c r="F49" s="8">
        <v>1000</v>
      </c>
      <c r="G49" s="8">
        <v>2276</v>
      </c>
      <c r="H49" s="8">
        <v>0</v>
      </c>
    </row>
    <row r="50" spans="1:8" ht="12.75">
      <c r="A50" s="5" t="s">
        <v>33</v>
      </c>
      <c r="B50" s="8">
        <v>188299</v>
      </c>
      <c r="C50" s="8">
        <v>126004</v>
      </c>
      <c r="D50" s="9">
        <f t="shared" si="1"/>
        <v>49.43890670137455</v>
      </c>
      <c r="E50" s="8">
        <f t="shared" si="3"/>
        <v>10907</v>
      </c>
      <c r="F50" s="8">
        <v>6500</v>
      </c>
      <c r="G50" s="8">
        <v>4407</v>
      </c>
      <c r="H50" s="8">
        <v>0</v>
      </c>
    </row>
    <row r="51" spans="1:8" ht="12.75">
      <c r="A51" s="5" t="s">
        <v>34</v>
      </c>
      <c r="B51" s="8">
        <v>97660</v>
      </c>
      <c r="C51" s="8">
        <v>21330</v>
      </c>
      <c r="D51" s="9">
        <f t="shared" si="1"/>
        <v>357.85278949835913</v>
      </c>
      <c r="E51" s="8">
        <f t="shared" si="3"/>
        <v>2873</v>
      </c>
      <c r="F51" s="8">
        <v>1350</v>
      </c>
      <c r="G51" s="8">
        <v>1523</v>
      </c>
      <c r="H51" s="8">
        <v>0</v>
      </c>
    </row>
    <row r="52" spans="1:8" ht="12.75">
      <c r="A52" s="21" t="s">
        <v>35</v>
      </c>
      <c r="B52" s="19">
        <v>246485</v>
      </c>
      <c r="C52" s="19">
        <v>407110</v>
      </c>
      <c r="D52" s="20">
        <f t="shared" si="1"/>
        <v>-39.454938468718524</v>
      </c>
      <c r="E52" s="8">
        <f t="shared" si="3"/>
        <v>12964</v>
      </c>
      <c r="F52" s="8">
        <v>8000</v>
      </c>
      <c r="G52" s="8">
        <v>4964</v>
      </c>
      <c r="H52" s="8">
        <v>0</v>
      </c>
    </row>
    <row r="53" spans="1:8" ht="12.75">
      <c r="A53" s="5" t="s">
        <v>36</v>
      </c>
      <c r="B53" s="8">
        <v>92727</v>
      </c>
      <c r="C53" s="8">
        <v>30288</v>
      </c>
      <c r="D53" s="36">
        <f t="shared" si="1"/>
        <v>206.15095087163235</v>
      </c>
      <c r="E53" s="8">
        <f t="shared" si="3"/>
        <v>9508</v>
      </c>
      <c r="F53" s="8">
        <v>8900</v>
      </c>
      <c r="G53" s="8">
        <v>608</v>
      </c>
      <c r="H53" s="8">
        <v>0</v>
      </c>
    </row>
    <row r="54" spans="1:8" ht="12.75">
      <c r="A54" s="3" t="s">
        <v>1</v>
      </c>
      <c r="B54" s="10">
        <f>SUM(B47:B53)</f>
        <v>821364</v>
      </c>
      <c r="C54" s="10">
        <f>SUM(C47:C53)</f>
        <v>654688</v>
      </c>
      <c r="D54" s="11">
        <f t="shared" si="1"/>
        <v>25.458844518304915</v>
      </c>
      <c r="E54" s="10">
        <f>SUM(E47:E53)</f>
        <v>48643</v>
      </c>
      <c r="F54" s="10">
        <f>SUM(F47:F53)</f>
        <v>29850</v>
      </c>
      <c r="G54" s="10">
        <f>SUM(G47:G53)</f>
        <v>18793</v>
      </c>
      <c r="H54" s="10">
        <v>0</v>
      </c>
    </row>
    <row r="55" spans="2:5" ht="12.75">
      <c r="B55" s="8"/>
      <c r="C55" s="8"/>
      <c r="D55" s="9"/>
      <c r="E55" s="8"/>
    </row>
    <row r="56" spans="1:5" ht="15.75">
      <c r="A56" s="4" t="s">
        <v>37</v>
      </c>
      <c r="B56" s="8"/>
      <c r="C56" s="8"/>
      <c r="D56" s="9"/>
      <c r="E56" s="8"/>
    </row>
    <row r="57" spans="1:5" ht="12.75">
      <c r="A57" s="3" t="s">
        <v>3</v>
      </c>
      <c r="B57" s="8"/>
      <c r="C57" s="8"/>
      <c r="D57" s="9"/>
      <c r="E57" s="8"/>
    </row>
    <row r="58" spans="1:8" ht="12.75">
      <c r="A58" s="5" t="s">
        <v>38</v>
      </c>
      <c r="B58" s="8">
        <v>269752</v>
      </c>
      <c r="C58" s="8">
        <v>224850</v>
      </c>
      <c r="D58" s="9">
        <f t="shared" si="1"/>
        <v>19.969757616188573</v>
      </c>
      <c r="E58" s="8">
        <f aca="true" t="shared" si="4" ref="E58:E63">(F58+G58)</f>
        <v>17777</v>
      </c>
      <c r="F58" s="8">
        <v>15000</v>
      </c>
      <c r="G58" s="8">
        <v>2777</v>
      </c>
      <c r="H58" s="8">
        <v>0</v>
      </c>
    </row>
    <row r="59" spans="1:8" ht="12.75">
      <c r="A59" s="5" t="s">
        <v>39</v>
      </c>
      <c r="B59" s="8">
        <v>107168</v>
      </c>
      <c r="C59" s="8">
        <v>31891</v>
      </c>
      <c r="D59" s="9">
        <f t="shared" si="1"/>
        <v>236.0446520962027</v>
      </c>
      <c r="E59" s="8">
        <f t="shared" si="4"/>
        <v>7752</v>
      </c>
      <c r="F59" s="8">
        <v>7200</v>
      </c>
      <c r="G59" s="8">
        <v>552</v>
      </c>
      <c r="H59" s="8">
        <v>0</v>
      </c>
    </row>
    <row r="60" spans="1:8" ht="12.75">
      <c r="A60" s="5" t="s">
        <v>40</v>
      </c>
      <c r="B60" s="8">
        <v>78711</v>
      </c>
      <c r="C60" s="8">
        <v>27307</v>
      </c>
      <c r="D60" s="9">
        <f t="shared" si="1"/>
        <v>188.24477240268067</v>
      </c>
      <c r="E60" s="8">
        <f t="shared" si="4"/>
        <v>5893</v>
      </c>
      <c r="F60" s="8">
        <v>4000</v>
      </c>
      <c r="G60" s="8">
        <v>1893</v>
      </c>
      <c r="H60" s="8">
        <v>0</v>
      </c>
    </row>
    <row r="61" spans="1:8" ht="12.75">
      <c r="A61" s="5" t="s">
        <v>41</v>
      </c>
      <c r="B61" s="8">
        <v>24327</v>
      </c>
      <c r="C61" s="8">
        <v>14392</v>
      </c>
      <c r="D61" s="9">
        <f t="shared" si="1"/>
        <v>69.03140633685382</v>
      </c>
      <c r="E61" s="8">
        <f t="shared" si="4"/>
        <v>7141</v>
      </c>
      <c r="F61" s="8">
        <v>4000</v>
      </c>
      <c r="G61" s="8">
        <v>3141</v>
      </c>
      <c r="H61" s="8">
        <v>0</v>
      </c>
    </row>
    <row r="62" spans="1:8" ht="12.75">
      <c r="A62" s="5" t="s">
        <v>42</v>
      </c>
      <c r="B62" s="8">
        <v>87360</v>
      </c>
      <c r="C62" s="8">
        <v>43976</v>
      </c>
      <c r="D62" s="9">
        <f t="shared" si="1"/>
        <v>98.65381116972893</v>
      </c>
      <c r="E62" s="8">
        <f t="shared" si="4"/>
        <v>8923</v>
      </c>
      <c r="F62" s="8">
        <v>7000</v>
      </c>
      <c r="G62" s="8">
        <v>1923</v>
      </c>
      <c r="H62" s="8">
        <v>0</v>
      </c>
    </row>
    <row r="63" spans="1:8" ht="12.75">
      <c r="A63" s="5" t="s">
        <v>43</v>
      </c>
      <c r="B63" s="8">
        <v>144330</v>
      </c>
      <c r="C63" s="8">
        <v>41804</v>
      </c>
      <c r="D63" s="9">
        <f t="shared" si="1"/>
        <v>245.25404267534208</v>
      </c>
      <c r="E63" s="8">
        <f t="shared" si="4"/>
        <v>15235</v>
      </c>
      <c r="F63" s="8">
        <v>14250</v>
      </c>
      <c r="G63" s="8">
        <v>985</v>
      </c>
      <c r="H63" s="8">
        <v>0</v>
      </c>
    </row>
    <row r="64" spans="1:8" ht="12.75">
      <c r="A64" s="3" t="s">
        <v>1</v>
      </c>
      <c r="B64" s="10">
        <f>SUM(B58:B63)</f>
        <v>711648</v>
      </c>
      <c r="C64" s="10">
        <f>SUM(C58:C63)</f>
        <v>384220</v>
      </c>
      <c r="D64" s="11">
        <f t="shared" si="1"/>
        <v>85.21888501379416</v>
      </c>
      <c r="E64" s="10">
        <f>SUM(E58:E63)</f>
        <v>62721</v>
      </c>
      <c r="F64" s="10">
        <f>SUM(F58:F63)</f>
        <v>51450</v>
      </c>
      <c r="G64" s="10">
        <f>SUM(G58:G63)</f>
        <v>11271</v>
      </c>
      <c r="H64" s="8">
        <v>0</v>
      </c>
    </row>
    <row r="65" spans="4:5" ht="12.75">
      <c r="D65" s="9"/>
      <c r="E65" s="8"/>
    </row>
    <row r="66" spans="1:5" ht="15.75">
      <c r="A66" s="4" t="s">
        <v>44</v>
      </c>
      <c r="D66" s="9"/>
      <c r="E66" s="8"/>
    </row>
    <row r="67" spans="1:5" ht="12.75">
      <c r="A67" s="3" t="s">
        <v>3</v>
      </c>
      <c r="D67" s="9"/>
      <c r="E67" s="8"/>
    </row>
    <row r="68" spans="1:8" ht="12.75">
      <c r="A68" s="5" t="s">
        <v>45</v>
      </c>
      <c r="B68" s="8">
        <v>200366</v>
      </c>
      <c r="C68" s="8">
        <v>151194</v>
      </c>
      <c r="D68" s="9">
        <f>((B68/C68*100))-100</f>
        <v>32.52245459475904</v>
      </c>
      <c r="E68" s="8">
        <f>(F68+G68)</f>
        <v>12976</v>
      </c>
      <c r="F68" s="8">
        <v>8000</v>
      </c>
      <c r="G68" s="8">
        <v>4976</v>
      </c>
      <c r="H68" s="8">
        <v>0</v>
      </c>
    </row>
    <row r="69" spans="1:8" ht="12.75">
      <c r="A69" s="5" t="s">
        <v>65</v>
      </c>
      <c r="B69" s="8">
        <v>389046</v>
      </c>
      <c r="C69" s="8">
        <v>166297</v>
      </c>
      <c r="D69" s="9">
        <f>((B69/C69*100))-100</f>
        <v>133.9464933221886</v>
      </c>
      <c r="E69" s="8">
        <f>(F69+G69)</f>
        <v>35271</v>
      </c>
      <c r="F69" s="8">
        <v>27000</v>
      </c>
      <c r="G69" s="8">
        <v>8271</v>
      </c>
      <c r="H69" s="8">
        <v>0</v>
      </c>
    </row>
    <row r="70" spans="1:8" ht="12.75">
      <c r="A70" s="5" t="s">
        <v>46</v>
      </c>
      <c r="B70" s="8">
        <v>58289</v>
      </c>
      <c r="C70" s="8">
        <v>69814</v>
      </c>
      <c r="D70" s="9">
        <f>((B70/C70*100))-100</f>
        <v>-16.50815022774802</v>
      </c>
      <c r="E70" s="8">
        <f>(F70+G70)</f>
        <v>18228</v>
      </c>
      <c r="F70" s="8">
        <v>15000</v>
      </c>
      <c r="G70" s="8">
        <v>3228</v>
      </c>
      <c r="H70" s="8">
        <v>0</v>
      </c>
    </row>
    <row r="71" spans="1:8" ht="12.75">
      <c r="A71" s="5" t="s">
        <v>47</v>
      </c>
      <c r="B71" s="8">
        <v>35115</v>
      </c>
      <c r="C71" s="8">
        <v>8203</v>
      </c>
      <c r="D71" s="9">
        <f>((B71/C71*100))-100</f>
        <v>328.0750944776301</v>
      </c>
      <c r="E71" s="8">
        <f>(F71+G71)</f>
        <v>2947</v>
      </c>
      <c r="F71" s="8">
        <v>2472</v>
      </c>
      <c r="G71" s="8">
        <v>475</v>
      </c>
      <c r="H71" s="8">
        <v>0</v>
      </c>
    </row>
    <row r="72" spans="1:5" ht="12.75">
      <c r="A72" s="5" t="s">
        <v>101</v>
      </c>
      <c r="B72" s="8"/>
      <c r="C72" s="8"/>
      <c r="D72" s="9"/>
      <c r="E72" s="8"/>
    </row>
    <row r="73" spans="1:8" ht="12.75">
      <c r="A73" s="5" t="s">
        <v>48</v>
      </c>
      <c r="B73" s="8">
        <v>78122</v>
      </c>
      <c r="C73" s="8">
        <v>20892</v>
      </c>
      <c r="D73" s="9">
        <f>((B73/C73*100))-100</f>
        <v>273.93260578211755</v>
      </c>
      <c r="E73" s="8">
        <f>(F73+G73)</f>
        <v>16690</v>
      </c>
      <c r="F73" s="8">
        <v>12500</v>
      </c>
      <c r="G73" s="8">
        <v>4190</v>
      </c>
      <c r="H73" s="8">
        <v>0</v>
      </c>
    </row>
    <row r="74" spans="1:8" ht="12.75">
      <c r="A74" s="3" t="s">
        <v>95</v>
      </c>
      <c r="B74" s="8">
        <v>794855</v>
      </c>
      <c r="C74" s="8">
        <v>278553</v>
      </c>
      <c r="D74" s="9">
        <f>((B74/C74*100))-100</f>
        <v>185.35144119790488</v>
      </c>
      <c r="E74" s="8">
        <f>(F74+G74)</f>
        <v>50202</v>
      </c>
      <c r="F74" s="8">
        <v>30500</v>
      </c>
      <c r="G74" s="8">
        <v>19702</v>
      </c>
      <c r="H74" s="8">
        <v>0</v>
      </c>
    </row>
    <row r="75" spans="1:8" ht="12.75">
      <c r="A75" s="3" t="s">
        <v>1</v>
      </c>
      <c r="B75" s="10">
        <f>SUM(B68:B74)</f>
        <v>1555793</v>
      </c>
      <c r="C75" s="10">
        <f>SUM(C68:C74)</f>
        <v>694953</v>
      </c>
      <c r="D75" s="11">
        <f>((B75/C75*100))-100</f>
        <v>123.87024734046764</v>
      </c>
      <c r="E75" s="8">
        <f>SUM(E68:E74)</f>
        <v>136314</v>
      </c>
      <c r="F75" s="8">
        <f>SUM(F68:F74)</f>
        <v>95472</v>
      </c>
      <c r="G75" s="8">
        <f>SUM(G68:G74)</f>
        <v>40842</v>
      </c>
      <c r="H75">
        <v>0</v>
      </c>
    </row>
    <row r="76" spans="2:5" ht="12.75">
      <c r="B76" s="8"/>
      <c r="C76" s="8"/>
      <c r="D76" s="9"/>
      <c r="E76" s="8"/>
    </row>
    <row r="77" spans="1:5" ht="15.75">
      <c r="A77" s="4" t="s">
        <v>49</v>
      </c>
      <c r="B77" s="8"/>
      <c r="C77" s="8"/>
      <c r="D77" s="9"/>
      <c r="E77" s="8"/>
    </row>
    <row r="78" spans="1:5" ht="12.75">
      <c r="A78" s="3" t="s">
        <v>3</v>
      </c>
      <c r="B78" s="8"/>
      <c r="C78" s="8"/>
      <c r="D78" s="9"/>
      <c r="E78" s="8"/>
    </row>
    <row r="79" spans="1:8" ht="12.75">
      <c r="A79" s="5" t="s">
        <v>50</v>
      </c>
      <c r="B79" s="8">
        <v>283521</v>
      </c>
      <c r="C79" s="8">
        <v>251055</v>
      </c>
      <c r="D79" s="9">
        <f>((B79/C79*100))-100</f>
        <v>12.931827687160194</v>
      </c>
      <c r="E79" s="8">
        <f>(F79+G79)</f>
        <v>33534</v>
      </c>
      <c r="F79" s="8">
        <v>30000</v>
      </c>
      <c r="G79" s="8">
        <v>3534</v>
      </c>
      <c r="H79" s="8">
        <v>0</v>
      </c>
    </row>
    <row r="80" spans="1:8" ht="12.75">
      <c r="A80" s="5" t="s">
        <v>51</v>
      </c>
      <c r="B80" s="8">
        <v>12321</v>
      </c>
      <c r="C80" s="8">
        <v>3268</v>
      </c>
      <c r="D80" s="9">
        <f>((B80/C80*100))-100</f>
        <v>277.01958384332926</v>
      </c>
      <c r="E80" s="8">
        <f>(F80+G80)</f>
        <v>11206</v>
      </c>
      <c r="F80" s="8">
        <v>10100</v>
      </c>
      <c r="G80" s="8">
        <v>1106</v>
      </c>
      <c r="H80" s="8">
        <v>0</v>
      </c>
    </row>
    <row r="81" spans="1:8" ht="12.75">
      <c r="A81" s="5" t="s">
        <v>52</v>
      </c>
      <c r="B81" s="8">
        <v>77084</v>
      </c>
      <c r="C81" s="8">
        <v>10884</v>
      </c>
      <c r="D81" s="9">
        <f>((B81/C81*100))-100</f>
        <v>608.2322675486953</v>
      </c>
      <c r="E81" s="8">
        <f>(F81+G81)</f>
        <v>6412</v>
      </c>
      <c r="F81">
        <v>5000</v>
      </c>
      <c r="G81">
        <v>1412</v>
      </c>
      <c r="H81">
        <v>0</v>
      </c>
    </row>
    <row r="82" spans="1:8" ht="12.75">
      <c r="A82" s="5" t="s">
        <v>53</v>
      </c>
      <c r="B82" s="8">
        <v>80261</v>
      </c>
      <c r="C82" s="8">
        <v>41171</v>
      </c>
      <c r="D82" s="9">
        <f>((B82/C82*100))-100</f>
        <v>94.94547132690485</v>
      </c>
      <c r="E82" s="8">
        <f>(F82+G82)</f>
        <v>11637</v>
      </c>
      <c r="F82" s="8">
        <v>9300</v>
      </c>
      <c r="G82" s="8">
        <v>2337</v>
      </c>
      <c r="H82" s="8">
        <v>0</v>
      </c>
    </row>
    <row r="83" spans="1:8" ht="12.75">
      <c r="A83" s="5" t="s">
        <v>66</v>
      </c>
      <c r="B83" s="8">
        <v>127307</v>
      </c>
      <c r="C83" s="8">
        <v>118618</v>
      </c>
      <c r="D83" s="9">
        <f>((B83/C83*100))-100</f>
        <v>7.3251951643089654</v>
      </c>
      <c r="E83" s="8">
        <f>(F83+G83)</f>
        <v>23459</v>
      </c>
      <c r="F83" s="8">
        <v>16050</v>
      </c>
      <c r="G83" s="8">
        <v>7409</v>
      </c>
      <c r="H83" s="8">
        <v>0</v>
      </c>
    </row>
    <row r="84" spans="1:5" ht="12.75">
      <c r="A84" s="5" t="s">
        <v>54</v>
      </c>
      <c r="B84" s="8"/>
      <c r="C84" s="8"/>
      <c r="D84" s="9"/>
      <c r="E84" s="8"/>
    </row>
    <row r="85" spans="1:8" ht="12.75">
      <c r="A85" s="3" t="s">
        <v>1</v>
      </c>
      <c r="B85" s="10">
        <f>SUM(B79:B84)</f>
        <v>580494</v>
      </c>
      <c r="C85" s="10">
        <f>SUM(C79:C84)</f>
        <v>424996</v>
      </c>
      <c r="D85" s="11">
        <f>((B85/C85*100))-100</f>
        <v>36.58810906455591</v>
      </c>
      <c r="E85" s="10">
        <f>SUM(E79:E84)</f>
        <v>86248</v>
      </c>
      <c r="F85" s="10">
        <f>SUM(F79:F84)</f>
        <v>70450</v>
      </c>
      <c r="G85" s="10">
        <f>SUM(G79:G84)</f>
        <v>15798</v>
      </c>
      <c r="H85">
        <v>0</v>
      </c>
    </row>
    <row r="86" spans="4:5" ht="12.75">
      <c r="D86" s="9"/>
      <c r="E86" s="8"/>
    </row>
    <row r="87" spans="1:5" ht="15.75">
      <c r="A87" s="4" t="s">
        <v>55</v>
      </c>
      <c r="D87" s="9"/>
      <c r="E87" s="8"/>
    </row>
    <row r="88" spans="1:5" ht="12.75">
      <c r="A88" s="3" t="s">
        <v>3</v>
      </c>
      <c r="D88" s="9"/>
      <c r="E88" s="8"/>
    </row>
    <row r="89" spans="1:8" ht="12.75">
      <c r="A89" s="5" t="s">
        <v>56</v>
      </c>
      <c r="B89" s="8">
        <v>55995</v>
      </c>
      <c r="C89" s="8">
        <v>12101</v>
      </c>
      <c r="D89" s="9">
        <f aca="true" t="shared" si="5" ref="D89:D95">((B89/C89*100))-100</f>
        <v>362.73035286339973</v>
      </c>
      <c r="E89" s="8">
        <f aca="true" t="shared" si="6" ref="E89:E95">(F89+G89)</f>
        <v>7091</v>
      </c>
      <c r="F89" s="8">
        <v>4900</v>
      </c>
      <c r="G89" s="8">
        <v>2191</v>
      </c>
      <c r="H89" s="8">
        <v>0</v>
      </c>
    </row>
    <row r="90" spans="1:8" ht="12.75">
      <c r="A90" s="5" t="s">
        <v>57</v>
      </c>
      <c r="B90" s="8">
        <v>249617</v>
      </c>
      <c r="C90" s="8">
        <v>96998</v>
      </c>
      <c r="D90" s="9">
        <f t="shared" si="5"/>
        <v>157.3424194313285</v>
      </c>
      <c r="E90" s="8">
        <f t="shared" si="6"/>
        <v>39408</v>
      </c>
      <c r="F90">
        <v>0</v>
      </c>
      <c r="G90" s="8">
        <v>39408</v>
      </c>
      <c r="H90">
        <v>0</v>
      </c>
    </row>
    <row r="91" spans="1:8" ht="12.75">
      <c r="A91" s="5" t="s">
        <v>58</v>
      </c>
      <c r="B91" s="8">
        <v>265943</v>
      </c>
      <c r="C91" s="8">
        <v>138326</v>
      </c>
      <c r="D91" s="9">
        <f t="shared" si="5"/>
        <v>92.25814380521376</v>
      </c>
      <c r="E91" s="8">
        <f t="shared" si="6"/>
        <v>20630</v>
      </c>
      <c r="F91" s="8">
        <v>16000</v>
      </c>
      <c r="G91" s="8">
        <v>4630</v>
      </c>
      <c r="H91" s="8">
        <v>0</v>
      </c>
    </row>
    <row r="92" spans="1:8" ht="12.75">
      <c r="A92" s="5" t="s">
        <v>59</v>
      </c>
      <c r="B92" s="8">
        <v>382258</v>
      </c>
      <c r="C92" s="8">
        <v>186998</v>
      </c>
      <c r="D92" s="9">
        <f t="shared" si="5"/>
        <v>104.41822907196868</v>
      </c>
      <c r="E92" s="8">
        <f t="shared" si="6"/>
        <v>31807</v>
      </c>
      <c r="F92" s="8">
        <v>10000</v>
      </c>
      <c r="G92" s="8">
        <v>21807</v>
      </c>
      <c r="H92" s="8">
        <v>0</v>
      </c>
    </row>
    <row r="93" spans="1:8" ht="12.75">
      <c r="A93" s="5" t="s">
        <v>67</v>
      </c>
      <c r="B93" s="8">
        <v>97381</v>
      </c>
      <c r="C93" s="8">
        <v>51067</v>
      </c>
      <c r="D93" s="9">
        <f t="shared" si="5"/>
        <v>90.6926194998727</v>
      </c>
      <c r="E93" s="8">
        <f t="shared" si="6"/>
        <v>1534</v>
      </c>
      <c r="F93" s="8">
        <v>0</v>
      </c>
      <c r="G93" s="8">
        <v>1534</v>
      </c>
      <c r="H93" s="8">
        <v>0</v>
      </c>
    </row>
    <row r="94" spans="1:8" ht="12.75">
      <c r="A94" s="5" t="s">
        <v>60</v>
      </c>
      <c r="B94" s="8">
        <v>47446</v>
      </c>
      <c r="C94" s="8">
        <v>23120</v>
      </c>
      <c r="D94" s="9">
        <f t="shared" si="5"/>
        <v>105.21626297577856</v>
      </c>
      <c r="E94" s="8">
        <f t="shared" si="6"/>
        <v>6166</v>
      </c>
      <c r="F94" s="8">
        <v>4000</v>
      </c>
      <c r="G94" s="8">
        <v>2166</v>
      </c>
      <c r="H94" s="8">
        <v>0</v>
      </c>
    </row>
    <row r="95" spans="1:8" ht="12.75">
      <c r="A95" s="5" t="s">
        <v>61</v>
      </c>
      <c r="B95" s="8">
        <v>134915</v>
      </c>
      <c r="C95" s="8">
        <v>53512</v>
      </c>
      <c r="D95" s="9">
        <f t="shared" si="5"/>
        <v>152.1210195843923</v>
      </c>
      <c r="E95" s="8">
        <f t="shared" si="6"/>
        <v>3358</v>
      </c>
      <c r="F95" s="8">
        <v>2525</v>
      </c>
      <c r="G95" s="8">
        <v>833</v>
      </c>
      <c r="H95" s="8">
        <v>0</v>
      </c>
    </row>
    <row r="96" spans="1:5" ht="12.75">
      <c r="A96" s="5" t="s">
        <v>62</v>
      </c>
      <c r="B96" s="8"/>
      <c r="C96" s="8"/>
      <c r="D96" s="9"/>
      <c r="E96" s="8"/>
    </row>
    <row r="97" spans="1:8" ht="12.75">
      <c r="A97" s="5" t="s">
        <v>63</v>
      </c>
      <c r="B97" s="8">
        <v>8896</v>
      </c>
      <c r="C97" s="8">
        <v>6353</v>
      </c>
      <c r="D97" s="9">
        <f>((B97/C97*100))-100</f>
        <v>40.02833307099007</v>
      </c>
      <c r="E97" s="8">
        <f>(F97+G97)</f>
        <v>16024</v>
      </c>
      <c r="F97" s="8">
        <v>7100</v>
      </c>
      <c r="G97" s="8">
        <v>8924</v>
      </c>
      <c r="H97" s="8">
        <v>0</v>
      </c>
    </row>
    <row r="98" spans="1:8" ht="12.75">
      <c r="A98" s="5" t="s">
        <v>64</v>
      </c>
      <c r="B98" s="8">
        <v>122411</v>
      </c>
      <c r="C98" s="8">
        <v>36202</v>
      </c>
      <c r="D98" s="9">
        <f>((B98/C98*100))-100</f>
        <v>238.1332523065024</v>
      </c>
      <c r="E98" s="8">
        <f>(F98+G98)</f>
        <v>4280</v>
      </c>
      <c r="F98" s="8">
        <v>2100</v>
      </c>
      <c r="G98" s="8">
        <v>2180</v>
      </c>
      <c r="H98" s="8">
        <v>0</v>
      </c>
    </row>
    <row r="99" spans="1:8" ht="12.75">
      <c r="A99" s="3" t="s">
        <v>1</v>
      </c>
      <c r="B99" s="10">
        <f>SUM(B89:B98)</f>
        <v>1364862</v>
      </c>
      <c r="C99" s="10">
        <f>SUM(C89:C98)</f>
        <v>604677</v>
      </c>
      <c r="D99" s="11">
        <f>((B99/C99*100))-100</f>
        <v>125.71753183931258</v>
      </c>
      <c r="E99" s="10">
        <f>SUM(E89:E98)</f>
        <v>130298</v>
      </c>
      <c r="F99" s="10">
        <f>SUM(F89:F98)</f>
        <v>46625</v>
      </c>
      <c r="G99" s="10">
        <f>SUM(G89:G98)</f>
        <v>83673</v>
      </c>
      <c r="H99">
        <v>0</v>
      </c>
    </row>
    <row r="100" ht="12.75">
      <c r="D100" s="9"/>
    </row>
    <row r="101" spans="1:4" ht="15.75">
      <c r="A101" s="4" t="s">
        <v>100</v>
      </c>
      <c r="D101" s="9"/>
    </row>
    <row r="102" spans="1:8" ht="12.75">
      <c r="A102" s="7" t="s">
        <v>2</v>
      </c>
      <c r="B102" s="37">
        <v>4202503</v>
      </c>
      <c r="C102" s="37">
        <v>1802047</v>
      </c>
      <c r="D102" s="38">
        <v>133.20718050084156</v>
      </c>
      <c r="E102" s="37">
        <v>406487</v>
      </c>
      <c r="F102" s="37">
        <v>251770</v>
      </c>
      <c r="G102" s="37">
        <v>154717</v>
      </c>
      <c r="H102" s="39">
        <v>0</v>
      </c>
    </row>
    <row r="103" spans="1:8" ht="12.75">
      <c r="A103" s="7" t="s">
        <v>21</v>
      </c>
      <c r="B103" s="8">
        <v>1189685</v>
      </c>
      <c r="C103" s="8">
        <v>612342</v>
      </c>
      <c r="D103" s="9">
        <v>94.28440316032544</v>
      </c>
      <c r="E103" s="8">
        <v>99820</v>
      </c>
      <c r="F103" s="8">
        <v>56300</v>
      </c>
      <c r="G103" s="8">
        <v>43520</v>
      </c>
      <c r="H103">
        <v>0</v>
      </c>
    </row>
    <row r="104" spans="1:8" ht="12.75">
      <c r="A104" s="7" t="s">
        <v>29</v>
      </c>
      <c r="B104" s="8">
        <v>821364</v>
      </c>
      <c r="C104" s="8">
        <v>654688</v>
      </c>
      <c r="D104" s="9">
        <v>25.458844518304915</v>
      </c>
      <c r="E104" s="8">
        <v>48643</v>
      </c>
      <c r="F104" s="8">
        <v>29850</v>
      </c>
      <c r="G104" s="8">
        <v>18793</v>
      </c>
      <c r="H104">
        <v>0</v>
      </c>
    </row>
    <row r="105" spans="1:8" ht="12.75">
      <c r="A105" s="7" t="s">
        <v>37</v>
      </c>
      <c r="B105" s="8">
        <v>711648</v>
      </c>
      <c r="C105" s="8">
        <v>384220</v>
      </c>
      <c r="D105" s="9">
        <v>85.21888501379416</v>
      </c>
      <c r="E105" s="8">
        <v>62721</v>
      </c>
      <c r="F105" s="8">
        <v>51450</v>
      </c>
      <c r="G105" s="8">
        <v>11271</v>
      </c>
      <c r="H105">
        <v>0</v>
      </c>
    </row>
    <row r="106" spans="1:8" ht="12.75">
      <c r="A106" s="7" t="s">
        <v>44</v>
      </c>
      <c r="B106" s="8">
        <v>1555793</v>
      </c>
      <c r="C106" s="8">
        <v>694953</v>
      </c>
      <c r="D106" s="9">
        <v>123.87024734046764</v>
      </c>
      <c r="E106" s="8">
        <v>136314</v>
      </c>
      <c r="F106" s="8">
        <v>95472</v>
      </c>
      <c r="G106" s="8">
        <v>40842</v>
      </c>
      <c r="H106">
        <v>0</v>
      </c>
    </row>
    <row r="107" spans="1:8" ht="12.75">
      <c r="A107" s="7" t="s">
        <v>49</v>
      </c>
      <c r="B107" s="8">
        <v>580494</v>
      </c>
      <c r="C107" s="8">
        <v>424996</v>
      </c>
      <c r="D107" s="9">
        <v>36.58810906455591</v>
      </c>
      <c r="E107" s="8">
        <v>86248</v>
      </c>
      <c r="F107" s="8">
        <v>70450</v>
      </c>
      <c r="G107" s="8">
        <v>15798</v>
      </c>
      <c r="H107">
        <v>0</v>
      </c>
    </row>
    <row r="108" spans="1:8" ht="12.75">
      <c r="A108" s="7" t="s">
        <v>55</v>
      </c>
      <c r="B108" s="8">
        <v>1364862</v>
      </c>
      <c r="C108" s="8">
        <v>604677</v>
      </c>
      <c r="D108" s="9">
        <v>125.71753183931258</v>
      </c>
      <c r="E108" s="8">
        <v>130298</v>
      </c>
      <c r="F108" s="8">
        <v>46625</v>
      </c>
      <c r="G108" s="8">
        <v>83673</v>
      </c>
      <c r="H108">
        <v>0</v>
      </c>
    </row>
    <row r="109" spans="1:8" s="33" customFormat="1" ht="15.75">
      <c r="A109" s="1" t="s">
        <v>78</v>
      </c>
      <c r="B109" s="31">
        <f>SUM(B102:B108)</f>
        <v>10426349</v>
      </c>
      <c r="C109" s="31">
        <f>SUM(C102:C108)</f>
        <v>5177923</v>
      </c>
      <c r="D109" s="32">
        <f>((B109/C109*100))-100</f>
        <v>101.36160773344835</v>
      </c>
      <c r="E109" s="31">
        <f>SUM(E102:E108)</f>
        <v>970531</v>
      </c>
      <c r="F109" s="31">
        <f>SUM(F102:F108)</f>
        <v>601917</v>
      </c>
      <c r="G109" s="31">
        <f>SUM(G102:G108)</f>
        <v>368614</v>
      </c>
      <c r="H109" s="33">
        <v>0</v>
      </c>
    </row>
    <row r="112" ht="12.75">
      <c r="A112" s="5" t="s">
        <v>83</v>
      </c>
    </row>
    <row r="113" ht="12.75">
      <c r="A113" s="5" t="s">
        <v>81</v>
      </c>
    </row>
    <row r="114" ht="12.75">
      <c r="A114" s="5" t="s">
        <v>74</v>
      </c>
    </row>
    <row r="115" ht="12.75">
      <c r="A115" s="5" t="s">
        <v>76</v>
      </c>
    </row>
    <row r="116" ht="12.75">
      <c r="A116" s="3" t="s">
        <v>77</v>
      </c>
    </row>
    <row r="117" ht="12.75">
      <c r="A117" s="5" t="s">
        <v>82</v>
      </c>
    </row>
    <row r="120" ht="12.75">
      <c r="A120" s="5" t="s">
        <v>98</v>
      </c>
    </row>
    <row r="121" ht="12.75">
      <c r="A121" s="5" t="s">
        <v>97</v>
      </c>
    </row>
    <row r="122" ht="12.75">
      <c r="A122" s="5" t="s">
        <v>94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2020-08-14T09:54:16Z</cp:lastPrinted>
  <dcterms:created xsi:type="dcterms:W3CDTF">2020-08-06T18:57:35Z</dcterms:created>
  <dcterms:modified xsi:type="dcterms:W3CDTF">2020-09-21T10:29:26Z</dcterms:modified>
  <cp:category/>
  <cp:version/>
  <cp:contentType/>
  <cp:contentStatus/>
</cp:coreProperties>
</file>